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 Banker\Documents\"/>
    </mc:Choice>
  </mc:AlternateContent>
  <bookViews>
    <workbookView xWindow="0" yWindow="0" windowWidth="17860" windowHeight="44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Sheet1!$A$1:$O$56</definedName>
  </definedNames>
  <calcPr calcId="152511"/>
</workbook>
</file>

<file path=xl/calcChain.xml><?xml version="1.0" encoding="utf-8"?>
<calcChain xmlns="http://schemas.openxmlformats.org/spreadsheetml/2006/main">
  <c r="E40" i="1" l="1"/>
  <c r="B40" i="1"/>
  <c r="F40" i="1" s="1"/>
  <c r="E39" i="1"/>
  <c r="B39" i="1"/>
  <c r="F39" i="1" s="1"/>
  <c r="E38" i="1"/>
  <c r="B38" i="1"/>
  <c r="F38" i="1" s="1"/>
  <c r="E37" i="1"/>
  <c r="B37" i="1"/>
  <c r="F37" i="1" s="1"/>
  <c r="M33" i="1" l="1"/>
  <c r="M23" i="1"/>
  <c r="M24" i="1"/>
  <c r="M25" i="1"/>
  <c r="M26" i="1"/>
  <c r="M27" i="1"/>
  <c r="M28" i="1"/>
  <c r="M29" i="1"/>
  <c r="M30" i="1"/>
  <c r="M31" i="1"/>
  <c r="M32" i="1"/>
  <c r="J28" i="1"/>
  <c r="J29" i="1"/>
  <c r="J30" i="1"/>
  <c r="J31" i="1"/>
  <c r="N31" i="1" s="1"/>
  <c r="J32" i="1"/>
  <c r="J33" i="1"/>
  <c r="N33" i="1" s="1"/>
  <c r="N29" i="1" l="1"/>
  <c r="N32" i="1"/>
  <c r="N30" i="1"/>
  <c r="N28" i="1"/>
  <c r="J27" i="1"/>
  <c r="N27" i="1" s="1"/>
  <c r="J26" i="1"/>
  <c r="N26" i="1" s="1"/>
  <c r="J25" i="1"/>
  <c r="N25" i="1" s="1"/>
  <c r="J24" i="1"/>
  <c r="N24" i="1" s="1"/>
  <c r="J23" i="1"/>
  <c r="N23" i="1" s="1"/>
  <c r="B9" i="1" l="1"/>
  <c r="F9" i="1" s="1"/>
  <c r="J43" i="1"/>
  <c r="M43" i="1"/>
  <c r="J37" i="1"/>
  <c r="M37" i="1"/>
  <c r="J38" i="1"/>
  <c r="N38" i="1" s="1"/>
  <c r="M38" i="1"/>
  <c r="J39" i="1"/>
  <c r="M39" i="1"/>
  <c r="J40" i="1"/>
  <c r="N40" i="1" s="1"/>
  <c r="M40" i="1"/>
  <c r="J41" i="1"/>
  <c r="M41" i="1"/>
  <c r="J42" i="1"/>
  <c r="N42" i="1" s="1"/>
  <c r="M42" i="1"/>
  <c r="E41" i="1"/>
  <c r="E27" i="1"/>
  <c r="E28" i="1"/>
  <c r="E29" i="1"/>
  <c r="E30" i="1"/>
  <c r="E31" i="1"/>
  <c r="E32" i="1"/>
  <c r="E33" i="1"/>
  <c r="E26" i="1"/>
  <c r="E10" i="1"/>
  <c r="E11" i="1"/>
  <c r="E12" i="1"/>
  <c r="E13" i="1"/>
  <c r="E14" i="1"/>
  <c r="E15" i="1"/>
  <c r="E16" i="1"/>
  <c r="F16" i="1" s="1"/>
  <c r="E17" i="1"/>
  <c r="E18" i="1"/>
  <c r="E19" i="1"/>
  <c r="E20" i="1"/>
  <c r="E21" i="1"/>
  <c r="E22" i="1"/>
  <c r="E23" i="1"/>
  <c r="E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36" i="1"/>
  <c r="M9" i="1"/>
  <c r="B32" i="1"/>
  <c r="F32" i="1" s="1"/>
  <c r="B31" i="1"/>
  <c r="J36" i="1"/>
  <c r="J22" i="1"/>
  <c r="J21" i="1"/>
  <c r="J20" i="1"/>
  <c r="N20" i="1" s="1"/>
  <c r="J19" i="1"/>
  <c r="J18" i="1"/>
  <c r="J17" i="1"/>
  <c r="J16" i="1"/>
  <c r="J15" i="1"/>
  <c r="J14" i="1"/>
  <c r="J13" i="1"/>
  <c r="J12" i="1"/>
  <c r="N12" i="1" s="1"/>
  <c r="J11" i="1"/>
  <c r="J10" i="1"/>
  <c r="N10" i="1" s="1"/>
  <c r="J9" i="1"/>
  <c r="B41" i="1"/>
  <c r="B33" i="1"/>
  <c r="B30" i="1"/>
  <c r="F30" i="1" s="1"/>
  <c r="B29" i="1"/>
  <c r="F29" i="1" s="1"/>
  <c r="B28" i="1"/>
  <c r="B27" i="1"/>
  <c r="B26" i="1"/>
  <c r="B23" i="1"/>
  <c r="B22" i="1"/>
  <c r="B21" i="1"/>
  <c r="F21" i="1" s="1"/>
  <c r="B20" i="1"/>
  <c r="F20" i="1" s="1"/>
  <c r="B19" i="1"/>
  <c r="B18" i="1"/>
  <c r="B17" i="1"/>
  <c r="B16" i="1"/>
  <c r="B15" i="1"/>
  <c r="B14" i="1"/>
  <c r="F14" i="1" s="1"/>
  <c r="B13" i="1"/>
  <c r="F13" i="1" s="1"/>
  <c r="B12" i="1"/>
  <c r="F12" i="1" s="1"/>
  <c r="B11" i="1"/>
  <c r="B10" i="1"/>
  <c r="O1" i="1"/>
  <c r="F18" i="1"/>
  <c r="N18" i="1" l="1"/>
  <c r="F15" i="1"/>
  <c r="F23" i="1"/>
  <c r="N14" i="1"/>
  <c r="N22" i="1"/>
  <c r="N15" i="1"/>
  <c r="F28" i="1"/>
  <c r="F41" i="1"/>
  <c r="N16" i="1"/>
  <c r="F31" i="1"/>
  <c r="F11" i="1"/>
  <c r="F19" i="1"/>
  <c r="N17" i="1"/>
  <c r="F33" i="1"/>
  <c r="F10" i="1"/>
  <c r="F27" i="1"/>
  <c r="N11" i="1"/>
  <c r="N19" i="1"/>
  <c r="N13" i="1"/>
  <c r="N21" i="1"/>
  <c r="F17" i="1"/>
  <c r="F26" i="1"/>
  <c r="N43" i="1"/>
  <c r="N39" i="1"/>
  <c r="N41" i="1"/>
  <c r="N37" i="1"/>
  <c r="N9" i="1"/>
  <c r="N36" i="1"/>
  <c r="F22" i="1"/>
</calcChain>
</file>

<file path=xl/sharedStrings.xml><?xml version="1.0" encoding="utf-8"?>
<sst xmlns="http://schemas.openxmlformats.org/spreadsheetml/2006/main" count="121" uniqueCount="104">
  <si>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</si>
  <si>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</si>
  <si>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</si>
  <si>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</si>
  <si>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</si>
  <si>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</si>
  <si>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</si>
  <si>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</si>
  <si>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</si>
  <si>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Notes:</t>
  </si>
  <si>
    <t>Date Updated: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</si>
  <si>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</si>
  <si>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</si>
  <si>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</si>
  <si>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</si>
  <si>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</si>
  <si>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EDUC 1100</t>
  </si>
  <si>
    <t>CHEM 1302</t>
  </si>
  <si>
    <t>PHYS 1302</t>
  </si>
  <si>
    <t>EDUC 1301</t>
  </si>
  <si>
    <t>EDUC 4335</t>
  </si>
  <si>
    <t>EDUC 4690</t>
  </si>
  <si>
    <t>READ 3311</t>
  </si>
  <si>
    <t>READ 3384</t>
  </si>
  <si>
    <t>READ 4309</t>
  </si>
  <si>
    <t>BIOL 2310</t>
  </si>
  <si>
    <t>EASC 2310</t>
  </si>
  <si>
    <t>MATH 3303</t>
  </si>
  <si>
    <t>MATH 3305</t>
  </si>
  <si>
    <t>READ 3356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</si>
  <si>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</si>
  <si>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</si>
  <si>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</si>
  <si>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</si>
  <si>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</si>
  <si>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</si>
  <si>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</si>
  <si>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</si>
  <si>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*</t>
  </si>
  <si>
    <t>IN MAJOR</t>
  </si>
  <si>
    <t>MATH 3302</t>
  </si>
  <si>
    <t>PSYC 3303/2308 or CHFS 3300</t>
  </si>
  <si>
    <t>BIOL 1406</t>
  </si>
  <si>
    <t>BIOL 1407</t>
  </si>
  <si>
    <t>4-8 Generalist</t>
  </si>
  <si>
    <t>ECON 1301 or 2301</t>
  </si>
  <si>
    <t>EDUC 3310</t>
  </si>
  <si>
    <t xml:space="preserve">GEOG 1303 </t>
  </si>
  <si>
    <t>GEOL 1407</t>
  </si>
  <si>
    <t>HUMA 1315</t>
  </si>
  <si>
    <t>MATH 1314</t>
  </si>
  <si>
    <t xml:space="preserve">MATH 1314 </t>
  </si>
  <si>
    <t>28 total</t>
  </si>
  <si>
    <t>MATH 1342</t>
  </si>
  <si>
    <t>Elem. Stats</t>
  </si>
  <si>
    <t>MATH 1316 or MATH 2412</t>
  </si>
  <si>
    <t>Trig or pre calc</t>
  </si>
  <si>
    <t>EDSP 33XX</t>
  </si>
  <si>
    <t>EDSP 2301</t>
  </si>
  <si>
    <t>EDUC 3321</t>
  </si>
  <si>
    <t>EDUC 4331</t>
  </si>
  <si>
    <t>Content Area Reading</t>
  </si>
  <si>
    <t>Practicum 1</t>
  </si>
  <si>
    <t>READ 33XX</t>
  </si>
  <si>
    <t xml:space="preserve">EC Reading </t>
  </si>
  <si>
    <t>Reading Assessment</t>
  </si>
  <si>
    <t>ESL</t>
  </si>
  <si>
    <t>Writing/ELA</t>
  </si>
  <si>
    <t>READ 43XX</t>
  </si>
  <si>
    <t>Practicum 2</t>
  </si>
  <si>
    <t>Clinical</t>
  </si>
  <si>
    <t>21 total</t>
  </si>
  <si>
    <t>57 total</t>
  </si>
  <si>
    <t>Essential Elements of Biology</t>
  </si>
  <si>
    <t>Biology - Science Majors 1</t>
  </si>
  <si>
    <t>Biology -Science Majors 2</t>
  </si>
  <si>
    <t>Intro to Environmental Sci</t>
  </si>
  <si>
    <t>Essential Elements of Chemistry</t>
  </si>
  <si>
    <t>Essential Elements of Physics</t>
  </si>
  <si>
    <t xml:space="preserve"> Earth Systems Science</t>
  </si>
  <si>
    <t>College Algebra</t>
  </si>
  <si>
    <t>3 total</t>
  </si>
  <si>
    <t>Principles of Geometry</t>
  </si>
  <si>
    <t>Concept of Elem. Math</t>
  </si>
  <si>
    <t>Concept of Elem. Math II</t>
  </si>
  <si>
    <t>Into to Sped.</t>
  </si>
  <si>
    <t>Sped Strategies/Methods</t>
  </si>
  <si>
    <t>Intro to Education</t>
  </si>
  <si>
    <t>Eng Comp I</t>
  </si>
  <si>
    <t>Eng Comp II</t>
  </si>
  <si>
    <t>World Regional Geography</t>
  </si>
  <si>
    <t>Intro to Economics</t>
  </si>
  <si>
    <t>Child Development</t>
  </si>
  <si>
    <t>US History I</t>
  </si>
  <si>
    <t>US History II</t>
  </si>
  <si>
    <t>Federal Govt</t>
  </si>
  <si>
    <t>Texas Govt</t>
  </si>
  <si>
    <t>Sophomore Lit</t>
  </si>
  <si>
    <t>Intro to Speech</t>
  </si>
  <si>
    <t>Proposed 4-8 Core Subjects w/ ESL Supp  (Catalog Yr 2018)</t>
  </si>
  <si>
    <t>Foundations for Middle/Secondary</t>
  </si>
  <si>
    <t>Teaching Methods and Strats for Middle/Secondary</t>
  </si>
  <si>
    <t>15 total</t>
  </si>
  <si>
    <t>Read is the delivery system, 2 each 3 hour practicums, 18 + hours in cores, 124 hours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</si>
</sst>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</cellXfs>
  <cellStyles count="2">
    <cellStyle name="Normal" xfId="0" builtinId="0"/>
    <cellStyle name="Normal 2" xfId="1"/>
  </cellStyles>
  <dxfs count="7">
    <dxf>
      <fill>
        <patternFill>
          <bgColor theme="5" tint="0.3999450666829432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zoomScaleNormal="100" workbookViewId="0">
      <selection activeCell="A50" sqref="A50:O56"/>
    </sheetView>
  </sheetViews>
  <sheetFormatPr defaultColWidth="9.1796875" defaultRowHeight="12.5" x14ac:dyDescent="0.25"/>
  <cols>
    <col min="1" max="1" width="23.7265625" style="15" customWidth="1"/>
    <col min="2" max="2" width="10.1796875" style="21" hidden="1" customWidth="1"/>
    <col min="3" max="4" width="7.453125" style="21" customWidth="1"/>
    <col min="5" max="5" width="7.453125" style="21" hidden="1" customWidth="1"/>
    <col min="6" max="6" width="7.81640625" style="21" hidden="1" customWidth="1"/>
    <col min="7" max="7" width="15.7265625" style="21" customWidth="1"/>
    <col min="8" max="8" width="2.54296875" style="15" customWidth="1"/>
    <col min="9" max="9" width="23.7265625" style="15" customWidth="1"/>
    <col min="10" max="10" width="10.26953125" style="21" hidden="1" customWidth="1"/>
    <col min="11" max="12" width="7.453125" style="21" customWidth="1"/>
    <col min="13" max="14" width="7.453125" style="21" hidden="1" customWidth="1"/>
    <col min="15" max="15" width="15.7265625" style="21" customWidth="1"/>
    <col min="16" max="16384" width="9.1796875" style="15"/>
  </cols>
  <sheetData>
    <row r="1" spans="1:15" x14ac:dyDescent="0.25">
      <c r="K1" s="67" t="s">
        <v>10</v>
      </c>
      <c r="L1" s="67"/>
      <c r="O1" s="22">
        <f ca="1">TODAY()</f>
        <v>43065</v>
      </c>
    </row>
    <row r="2" spans="1:15" x14ac:dyDescent="0.25">
      <c r="K2" s="23"/>
      <c r="L2" s="23"/>
      <c r="O2" s="22"/>
    </row>
    <row r="3" spans="1:15" ht="20" x14ac:dyDescent="0.25">
      <c r="A3" s="64" t="s">
        <v>99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5.5" x14ac:dyDescent="0.25">
      <c r="B4" s="14"/>
      <c r="C4" s="71"/>
      <c r="D4" s="71"/>
      <c r="E4" s="71"/>
      <c r="F4" s="71"/>
      <c r="G4" s="71"/>
      <c r="H4" s="71"/>
      <c r="I4" s="24"/>
      <c r="J4" s="14"/>
      <c r="K4" s="71"/>
      <c r="L4" s="71"/>
      <c r="M4" s="71"/>
      <c r="N4" s="71"/>
      <c r="O4" s="71"/>
    </row>
    <row r="5" spans="1:15" ht="15.5" x14ac:dyDescent="0.25">
      <c r="A5" s="24"/>
      <c r="B5" s="71"/>
      <c r="C5" s="59"/>
      <c r="D5" s="59"/>
      <c r="E5" s="59"/>
      <c r="F5" s="59"/>
      <c r="G5" s="59"/>
      <c r="H5" s="59"/>
      <c r="I5" s="24"/>
      <c r="J5" s="14"/>
      <c r="K5" s="71"/>
      <c r="L5" s="71"/>
      <c r="M5" s="71"/>
      <c r="N5" s="71"/>
      <c r="O5" s="71"/>
    </row>
    <row r="6" spans="1:15" ht="15.5" x14ac:dyDescent="0.25">
      <c r="A6" s="24"/>
      <c r="B6" s="71"/>
      <c r="C6" s="59"/>
      <c r="D6" s="59"/>
      <c r="E6" s="59"/>
      <c r="F6" s="59"/>
      <c r="G6" s="59"/>
      <c r="H6" s="59"/>
      <c r="J6" s="14"/>
      <c r="K6" s="71"/>
      <c r="L6" s="71"/>
      <c r="M6" s="71"/>
      <c r="N6" s="71"/>
      <c r="O6" s="71"/>
    </row>
    <row r="7" spans="1:15" x14ac:dyDescent="0.25">
      <c r="A7" s="59"/>
      <c r="B7" s="59"/>
      <c r="C7" s="66"/>
      <c r="D7" s="66"/>
      <c r="E7" s="66"/>
      <c r="F7" s="66"/>
      <c r="G7" s="66"/>
      <c r="H7" s="59"/>
      <c r="I7" s="59"/>
      <c r="J7" s="59"/>
      <c r="K7" s="66"/>
      <c r="L7" s="66"/>
      <c r="M7" s="66"/>
      <c r="N7" s="66"/>
    </row>
    <row r="8" spans="1:15" s="27" customFormat="1" ht="26" x14ac:dyDescent="0.25">
      <c r="A8" s="8" t="s">
        <v>0</v>
      </c>
      <c r="B8" s="25" t="s">
        <v>5</v>
      </c>
      <c r="C8" s="25" t="s">
        <v>1</v>
      </c>
      <c r="D8" s="25" t="s">
        <v>6</v>
      </c>
      <c r="E8" s="26" t="s">
        <v>7</v>
      </c>
      <c r="F8" s="25" t="s">
        <v>4</v>
      </c>
      <c r="G8" s="25" t="s">
        <v>8</v>
      </c>
      <c r="I8" s="8" t="s">
        <v>44</v>
      </c>
      <c r="J8" s="25" t="s">
        <v>5</v>
      </c>
      <c r="K8" s="25" t="s">
        <v>1</v>
      </c>
      <c r="L8" s="25" t="s">
        <v>6</v>
      </c>
      <c r="M8" s="26" t="s">
        <v>7</v>
      </c>
      <c r="N8" s="25" t="s">
        <v>4</v>
      </c>
      <c r="O8" s="25" t="s">
        <v>8</v>
      </c>
    </row>
    <row r="9" spans="1:15" x14ac:dyDescent="0.25">
      <c r="A9" s="18" t="s">
        <v>30</v>
      </c>
      <c r="B9" s="2">
        <f t="shared" ref="B9:B23" si="0">IF(D9="A",C9,IF(D9="B",C9,IF(D9="C",C9,IF(D9="D",C9,IF(D9="F",C9,0)))))</f>
        <v>0</v>
      </c>
      <c r="C9" s="1">
        <v>3</v>
      </c>
      <c r="D9" s="13"/>
      <c r="E9" s="2">
        <f>IF(D9="A",4,IF(D9="B",3,IF(D9="C",2,IF(D9="D",1,IF(D9="F",0,0)))))</f>
        <v>0</v>
      </c>
      <c r="F9" s="2">
        <f>B9*E9</f>
        <v>0</v>
      </c>
      <c r="G9" s="7" t="s">
        <v>88</v>
      </c>
      <c r="I9" s="46" t="s">
        <v>42</v>
      </c>
      <c r="J9" s="2">
        <f t="shared" ref="J9:J33" si="1">IF(L9="A",K9,IF(L9="B",K9,IF(L9="C",K9,IF(L9="D",K9,IF(L9="F",K9,0)))))</f>
        <v>0</v>
      </c>
      <c r="K9" s="1">
        <v>4</v>
      </c>
      <c r="L9" s="13"/>
      <c r="M9" s="2">
        <f>IF(L9="A",4,IF(L9="B",3,IF(L9="C",2,IF(L9="D",1,IF(L9="F",0,0)))))</f>
        <v>0</v>
      </c>
      <c r="N9" s="2">
        <f>J9*M9</f>
        <v>0</v>
      </c>
      <c r="O9" s="7" t="s">
        <v>74</v>
      </c>
    </row>
    <row r="10" spans="1:15" x14ac:dyDescent="0.25">
      <c r="A10" s="18" t="s">
        <v>31</v>
      </c>
      <c r="B10" s="2">
        <f t="shared" si="0"/>
        <v>0</v>
      </c>
      <c r="C10" s="1">
        <v>3</v>
      </c>
      <c r="D10" s="13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7" t="s">
        <v>89</v>
      </c>
      <c r="I10" s="6" t="s">
        <v>43</v>
      </c>
      <c r="J10" s="2">
        <f t="shared" si="1"/>
        <v>0</v>
      </c>
      <c r="K10" s="1">
        <v>4</v>
      </c>
      <c r="L10" s="13"/>
      <c r="M10" s="2">
        <f t="shared" ref="M10:M33" si="4">IF(L10="A",4,IF(L10="B",3,IF(L10="C",2,IF(L10="D",1,IF(L10="F",0,0)))))</f>
        <v>0</v>
      </c>
      <c r="N10" s="2">
        <f t="shared" ref="N10:N33" si="5">J10*M10</f>
        <v>0</v>
      </c>
      <c r="O10" s="7" t="s">
        <v>75</v>
      </c>
    </row>
    <row r="11" spans="1:15" x14ac:dyDescent="0.25">
      <c r="A11" s="18" t="s">
        <v>2</v>
      </c>
      <c r="B11" s="2">
        <f t="shared" si="0"/>
        <v>0</v>
      </c>
      <c r="C11" s="1">
        <v>3</v>
      </c>
      <c r="D11" s="13"/>
      <c r="E11" s="2">
        <f t="shared" si="2"/>
        <v>0</v>
      </c>
      <c r="F11" s="2">
        <f t="shared" si="3"/>
        <v>0</v>
      </c>
      <c r="G11" s="7" t="s">
        <v>97</v>
      </c>
      <c r="I11" s="6" t="s">
        <v>48</v>
      </c>
      <c r="J11" s="2">
        <f t="shared" si="1"/>
        <v>0</v>
      </c>
      <c r="K11" s="1">
        <v>4</v>
      </c>
      <c r="L11" s="13"/>
      <c r="M11" s="2">
        <f t="shared" si="4"/>
        <v>0</v>
      </c>
      <c r="N11" s="2">
        <f t="shared" si="5"/>
        <v>0</v>
      </c>
      <c r="O11" s="7" t="s">
        <v>76</v>
      </c>
    </row>
    <row r="12" spans="1:15" ht="14" x14ac:dyDescent="0.25">
      <c r="A12" s="34" t="s">
        <v>32</v>
      </c>
      <c r="B12" s="2">
        <f t="shared" si="0"/>
        <v>0</v>
      </c>
      <c r="C12" s="1">
        <v>3</v>
      </c>
      <c r="D12" s="13"/>
      <c r="E12" s="2">
        <f t="shared" si="2"/>
        <v>0</v>
      </c>
      <c r="F12" s="2">
        <f t="shared" si="3"/>
        <v>0</v>
      </c>
      <c r="G12" s="7" t="s">
        <v>98</v>
      </c>
      <c r="I12" s="6" t="s">
        <v>17</v>
      </c>
      <c r="J12" s="2">
        <f t="shared" si="1"/>
        <v>0</v>
      </c>
      <c r="K12" s="1">
        <v>3</v>
      </c>
      <c r="L12" s="13"/>
      <c r="M12" s="2">
        <f t="shared" si="4"/>
        <v>0</v>
      </c>
      <c r="N12" s="2">
        <f t="shared" si="5"/>
        <v>0</v>
      </c>
      <c r="O12" s="7" t="s">
        <v>77</v>
      </c>
    </row>
    <row r="13" spans="1:15" x14ac:dyDescent="0.25">
      <c r="A13" s="19" t="s">
        <v>50</v>
      </c>
      <c r="B13" s="2">
        <f t="shared" si="0"/>
        <v>0</v>
      </c>
      <c r="C13" s="1"/>
      <c r="D13" s="13" t="s">
        <v>38</v>
      </c>
      <c r="E13" s="2">
        <f t="shared" si="2"/>
        <v>0</v>
      </c>
      <c r="F13" s="2">
        <f t="shared" si="3"/>
        <v>0</v>
      </c>
      <c r="G13" s="7" t="s">
        <v>39</v>
      </c>
      <c r="I13" s="6" t="s">
        <v>18</v>
      </c>
      <c r="J13" s="2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7" t="s">
        <v>78</v>
      </c>
    </row>
    <row r="14" spans="1:15" x14ac:dyDescent="0.25">
      <c r="A14" s="16" t="s">
        <v>13</v>
      </c>
      <c r="B14" s="2">
        <f t="shared" si="0"/>
        <v>0</v>
      </c>
      <c r="C14" s="1"/>
      <c r="D14" s="13" t="s">
        <v>38</v>
      </c>
      <c r="E14" s="2">
        <f t="shared" si="2"/>
        <v>0</v>
      </c>
      <c r="F14" s="2">
        <f t="shared" si="3"/>
        <v>0</v>
      </c>
      <c r="G14" s="7" t="s">
        <v>39</v>
      </c>
      <c r="I14" s="6" t="s">
        <v>26</v>
      </c>
      <c r="J14" s="2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7" t="s">
        <v>79</v>
      </c>
    </row>
    <row r="15" spans="1:15" x14ac:dyDescent="0.25">
      <c r="A15" s="16" t="s">
        <v>13</v>
      </c>
      <c r="B15" s="2">
        <f t="shared" si="0"/>
        <v>0</v>
      </c>
      <c r="C15" s="1"/>
      <c r="D15" s="13" t="s">
        <v>38</v>
      </c>
      <c r="E15" s="2">
        <f t="shared" si="2"/>
        <v>0</v>
      </c>
      <c r="F15" s="2">
        <f t="shared" si="3"/>
        <v>0</v>
      </c>
      <c r="G15" s="7" t="s">
        <v>39</v>
      </c>
      <c r="I15" s="6" t="s">
        <v>25</v>
      </c>
      <c r="J15" s="2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7" t="s">
        <v>73</v>
      </c>
    </row>
    <row r="16" spans="1:15" x14ac:dyDescent="0.25">
      <c r="A16" s="16" t="s">
        <v>14</v>
      </c>
      <c r="B16" s="2">
        <f t="shared" si="0"/>
        <v>0</v>
      </c>
      <c r="C16" s="1">
        <v>3</v>
      </c>
      <c r="D16" s="13"/>
      <c r="E16" s="2">
        <f t="shared" si="2"/>
        <v>0</v>
      </c>
      <c r="F16" s="2">
        <f t="shared" si="3"/>
        <v>0</v>
      </c>
      <c r="G16" s="51" t="s">
        <v>49</v>
      </c>
      <c r="I16" s="6"/>
      <c r="J16" s="2">
        <f t="shared" si="1"/>
        <v>0</v>
      </c>
      <c r="K16" s="1"/>
      <c r="L16" s="1"/>
      <c r="M16" s="2">
        <f t="shared" si="4"/>
        <v>0</v>
      </c>
      <c r="N16" s="2">
        <f t="shared" si="5"/>
        <v>0</v>
      </c>
      <c r="O16" s="7"/>
    </row>
    <row r="17" spans="1:15" x14ac:dyDescent="0.25">
      <c r="A17" s="16" t="s">
        <v>33</v>
      </c>
      <c r="B17" s="2">
        <f t="shared" si="0"/>
        <v>0</v>
      </c>
      <c r="C17" s="1">
        <v>3</v>
      </c>
      <c r="D17" s="13"/>
      <c r="E17" s="2">
        <f t="shared" si="2"/>
        <v>0</v>
      </c>
      <c r="F17" s="2">
        <f t="shared" si="3"/>
        <v>0</v>
      </c>
      <c r="G17" s="7" t="s">
        <v>93</v>
      </c>
      <c r="I17" s="6"/>
      <c r="J17" s="2">
        <f t="shared" si="1"/>
        <v>0</v>
      </c>
      <c r="K17" s="1"/>
      <c r="L17" s="1"/>
      <c r="M17" s="2">
        <f t="shared" si="4"/>
        <v>0</v>
      </c>
      <c r="N17" s="2">
        <f t="shared" si="5"/>
        <v>0</v>
      </c>
      <c r="O17" s="7"/>
    </row>
    <row r="18" spans="1:15" x14ac:dyDescent="0.25">
      <c r="A18" s="16" t="s">
        <v>34</v>
      </c>
      <c r="B18" s="2">
        <f t="shared" si="0"/>
        <v>0</v>
      </c>
      <c r="C18" s="1">
        <v>3</v>
      </c>
      <c r="D18" s="13"/>
      <c r="E18" s="2">
        <f t="shared" si="2"/>
        <v>0</v>
      </c>
      <c r="F18" s="2">
        <f t="shared" si="3"/>
        <v>0</v>
      </c>
      <c r="G18" s="7" t="s">
        <v>94</v>
      </c>
      <c r="I18" s="6" t="s">
        <v>51</v>
      </c>
      <c r="J18" s="2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7" t="s">
        <v>80</v>
      </c>
    </row>
    <row r="19" spans="1:15" x14ac:dyDescent="0.25">
      <c r="A19" s="16" t="s">
        <v>35</v>
      </c>
      <c r="B19" s="2">
        <f t="shared" si="0"/>
        <v>0</v>
      </c>
      <c r="C19" s="1">
        <v>3</v>
      </c>
      <c r="D19" s="13"/>
      <c r="E19" s="2">
        <f t="shared" si="2"/>
        <v>0</v>
      </c>
      <c r="F19" s="2">
        <f t="shared" si="3"/>
        <v>0</v>
      </c>
      <c r="G19" s="7" t="s">
        <v>95</v>
      </c>
      <c r="I19" s="6" t="s">
        <v>55</v>
      </c>
      <c r="J19" s="2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7" t="s">
        <v>56</v>
      </c>
    </row>
    <row r="20" spans="1:15" x14ac:dyDescent="0.25">
      <c r="A20" s="16" t="s">
        <v>36</v>
      </c>
      <c r="B20" s="2">
        <f t="shared" si="0"/>
        <v>0</v>
      </c>
      <c r="C20" s="1">
        <v>3</v>
      </c>
      <c r="D20" s="13"/>
      <c r="E20" s="2">
        <f t="shared" si="2"/>
        <v>0</v>
      </c>
      <c r="F20" s="2">
        <f t="shared" si="3"/>
        <v>0</v>
      </c>
      <c r="G20" s="7" t="s">
        <v>96</v>
      </c>
      <c r="I20" s="6" t="s">
        <v>40</v>
      </c>
      <c r="J20" s="2">
        <f>IF(L20="A",#REF!,IF(L20="B",#REF!,IF(L20="C",#REF!,IF(L20="D",#REF!,IF(L20="F",#REF!,0)))))</f>
        <v>0</v>
      </c>
      <c r="K20" s="1">
        <v>3</v>
      </c>
      <c r="L20" s="1"/>
      <c r="M20" s="2">
        <f t="shared" si="4"/>
        <v>0</v>
      </c>
      <c r="N20" s="2">
        <f t="shared" si="5"/>
        <v>0</v>
      </c>
      <c r="O20" s="7" t="s">
        <v>82</v>
      </c>
    </row>
    <row r="21" spans="1:15" x14ac:dyDescent="0.25">
      <c r="A21" s="16" t="s">
        <v>3</v>
      </c>
      <c r="B21" s="2">
        <f t="shared" si="0"/>
        <v>0</v>
      </c>
      <c r="C21" s="1"/>
      <c r="D21" s="13" t="s">
        <v>38</v>
      </c>
      <c r="E21" s="2">
        <f t="shared" si="2"/>
        <v>0</v>
      </c>
      <c r="F21" s="2">
        <f t="shared" si="3"/>
        <v>0</v>
      </c>
      <c r="G21" s="7" t="s">
        <v>39</v>
      </c>
      <c r="I21" s="6" t="s">
        <v>53</v>
      </c>
      <c r="J21" s="2">
        <f t="shared" si="1"/>
        <v>0</v>
      </c>
      <c r="K21" s="1">
        <v>3</v>
      </c>
      <c r="L21" s="1"/>
      <c r="M21" s="2">
        <f t="shared" si="4"/>
        <v>0</v>
      </c>
      <c r="N21" s="2">
        <f t="shared" si="5"/>
        <v>0</v>
      </c>
      <c r="O21" s="7" t="s">
        <v>54</v>
      </c>
    </row>
    <row r="22" spans="1:15" x14ac:dyDescent="0.25">
      <c r="A22" s="16" t="s">
        <v>16</v>
      </c>
      <c r="B22" s="2">
        <f t="shared" si="0"/>
        <v>0</v>
      </c>
      <c r="C22" s="13">
        <v>1</v>
      </c>
      <c r="D22" s="13"/>
      <c r="E22" s="2">
        <f t="shared" si="2"/>
        <v>0</v>
      </c>
      <c r="F22" s="2">
        <f t="shared" si="3"/>
        <v>0</v>
      </c>
      <c r="G22" s="9" t="s">
        <v>15</v>
      </c>
      <c r="J22" s="2">
        <f>IF(L22="A",K20,IF(L22="B",K20,IF(L22="C",K20,IF(L22="D",K20,IF(L22="F",K20,0)))))</f>
        <v>0</v>
      </c>
      <c r="L22" s="1"/>
      <c r="M22" s="2">
        <f t="shared" si="4"/>
        <v>0</v>
      </c>
      <c r="N22" s="2">
        <f t="shared" si="5"/>
        <v>0</v>
      </c>
    </row>
    <row r="23" spans="1:15" x14ac:dyDescent="0.25">
      <c r="A23" s="6"/>
      <c r="B23" s="2">
        <f t="shared" si="0"/>
        <v>0</v>
      </c>
      <c r="C23" s="1" t="s">
        <v>52</v>
      </c>
      <c r="D23" s="1"/>
      <c r="E23" s="2">
        <f t="shared" si="2"/>
        <v>0</v>
      </c>
      <c r="F23" s="2">
        <f t="shared" si="3"/>
        <v>0</v>
      </c>
      <c r="G23" s="9"/>
      <c r="I23" s="46" t="s">
        <v>27</v>
      </c>
      <c r="J23" s="2">
        <f t="shared" si="1"/>
        <v>0</v>
      </c>
      <c r="K23" s="1">
        <v>3</v>
      </c>
      <c r="L23" s="1"/>
      <c r="M23" s="2">
        <f t="shared" si="4"/>
        <v>0</v>
      </c>
      <c r="N23" s="2">
        <f t="shared" si="5"/>
        <v>0</v>
      </c>
      <c r="O23" s="7" t="s">
        <v>83</v>
      </c>
    </row>
    <row r="24" spans="1:15" x14ac:dyDescent="0.25">
      <c r="A24" s="10"/>
      <c r="B24" s="11"/>
      <c r="C24" s="11"/>
      <c r="D24" s="11"/>
      <c r="E24" s="11"/>
      <c r="F24" s="11"/>
      <c r="G24" s="12"/>
      <c r="I24" s="6" t="s">
        <v>28</v>
      </c>
      <c r="J24" s="2">
        <f t="shared" si="1"/>
        <v>0</v>
      </c>
      <c r="K24" s="1">
        <v>3</v>
      </c>
      <c r="L24" s="1"/>
      <c r="M24" s="2">
        <f t="shared" si="4"/>
        <v>0</v>
      </c>
      <c r="N24" s="2">
        <f t="shared" si="5"/>
        <v>0</v>
      </c>
      <c r="O24" s="7" t="s">
        <v>84</v>
      </c>
    </row>
    <row r="25" spans="1:15" ht="13" x14ac:dyDescent="0.25">
      <c r="A25" s="68" t="s">
        <v>12</v>
      </c>
      <c r="B25" s="70"/>
      <c r="C25" s="70"/>
      <c r="D25" s="70"/>
      <c r="E25" s="70"/>
      <c r="F25" s="70"/>
      <c r="G25" s="25" t="s">
        <v>8</v>
      </c>
      <c r="I25" s="6"/>
      <c r="J25" s="2">
        <f t="shared" si="1"/>
        <v>0</v>
      </c>
      <c r="K25" s="1"/>
      <c r="L25" s="1"/>
      <c r="M25" s="2">
        <f t="shared" si="4"/>
        <v>0</v>
      </c>
      <c r="N25" s="2">
        <f t="shared" si="5"/>
        <v>0</v>
      </c>
      <c r="O25" s="1"/>
    </row>
    <row r="26" spans="1:15" x14ac:dyDescent="0.25">
      <c r="A26" s="6" t="s">
        <v>19</v>
      </c>
      <c r="B26" s="2">
        <f t="shared" ref="B26:B33" si="6">IF(D26="A",C26,IF(D26="B",C26,IF(D26="C",C26,IF(D26="D",C26,IF(D26="F",C26,0)))))</f>
        <v>0</v>
      </c>
      <c r="C26" s="1">
        <v>3</v>
      </c>
      <c r="D26" s="13"/>
      <c r="E26" s="2">
        <f>IF(D26="A",4,IF(D26="B",3,IF(D26="C",2,IF(D26="D",1,IF(D26="F",0,0)))))</f>
        <v>0</v>
      </c>
      <c r="F26" s="4">
        <f t="shared" ref="F26:F33" si="7">B26*E26</f>
        <v>0</v>
      </c>
      <c r="G26" s="7" t="s">
        <v>87</v>
      </c>
      <c r="I26" s="6"/>
      <c r="J26" s="2">
        <f t="shared" si="1"/>
        <v>0</v>
      </c>
      <c r="K26" s="1"/>
      <c r="L26" s="1"/>
      <c r="M26" s="2">
        <f t="shared" si="4"/>
        <v>0</v>
      </c>
      <c r="N26" s="2">
        <f t="shared" si="5"/>
        <v>0</v>
      </c>
      <c r="O26" s="1"/>
    </row>
    <row r="27" spans="1:15" x14ac:dyDescent="0.25">
      <c r="A27" s="6"/>
      <c r="B27" s="2">
        <f t="shared" si="6"/>
        <v>0</v>
      </c>
      <c r="C27" s="1"/>
      <c r="D27" s="13"/>
      <c r="E27" s="2">
        <f t="shared" ref="E27:E33" si="8">IF(D27="A",4,IF(D27="B",3,IF(D27="C",2,IF(D27="D",1,IF(D27="F",0,0)))))</f>
        <v>0</v>
      </c>
      <c r="F27" s="4">
        <f t="shared" si="7"/>
        <v>0</v>
      </c>
      <c r="G27" s="7"/>
      <c r="I27" s="6" t="s">
        <v>45</v>
      </c>
      <c r="J27" s="2">
        <f t="shared" si="1"/>
        <v>0</v>
      </c>
      <c r="K27" s="1">
        <v>3</v>
      </c>
      <c r="L27" s="1"/>
      <c r="M27" s="2">
        <f t="shared" si="4"/>
        <v>0</v>
      </c>
      <c r="N27" s="2">
        <f t="shared" si="5"/>
        <v>0</v>
      </c>
      <c r="O27" s="7" t="s">
        <v>91</v>
      </c>
    </row>
    <row r="28" spans="1:15" x14ac:dyDescent="0.25">
      <c r="A28" s="50"/>
      <c r="B28" s="2">
        <f t="shared" si="6"/>
        <v>0</v>
      </c>
      <c r="C28" s="1"/>
      <c r="D28" s="13"/>
      <c r="E28" s="2">
        <f t="shared" si="8"/>
        <v>0</v>
      </c>
      <c r="F28" s="4">
        <f t="shared" si="7"/>
        <v>0</v>
      </c>
      <c r="G28" s="7"/>
      <c r="I28" s="6" t="s">
        <v>47</v>
      </c>
      <c r="J28" s="2">
        <f t="shared" si="1"/>
        <v>0</v>
      </c>
      <c r="K28" s="1">
        <v>3</v>
      </c>
      <c r="L28" s="1"/>
      <c r="M28" s="2">
        <f t="shared" si="4"/>
        <v>0</v>
      </c>
      <c r="N28" s="2">
        <f t="shared" si="5"/>
        <v>0</v>
      </c>
      <c r="O28" s="7" t="s">
        <v>90</v>
      </c>
    </row>
    <row r="29" spans="1:15" x14ac:dyDescent="0.25">
      <c r="A29" s="5"/>
      <c r="B29" s="2">
        <f t="shared" si="6"/>
        <v>0</v>
      </c>
      <c r="C29" s="1"/>
      <c r="D29" s="1"/>
      <c r="E29" s="2">
        <f t="shared" si="8"/>
        <v>0</v>
      </c>
      <c r="F29" s="4">
        <f t="shared" si="7"/>
        <v>0</v>
      </c>
      <c r="G29" s="7"/>
      <c r="I29" s="6" t="s">
        <v>58</v>
      </c>
      <c r="J29" s="2">
        <f t="shared" si="1"/>
        <v>0</v>
      </c>
      <c r="K29" s="1">
        <v>3</v>
      </c>
      <c r="L29" s="1"/>
      <c r="M29" s="2">
        <f t="shared" si="4"/>
        <v>0</v>
      </c>
      <c r="N29" s="2">
        <f t="shared" si="5"/>
        <v>0</v>
      </c>
      <c r="O29" s="7" t="s">
        <v>85</v>
      </c>
    </row>
    <row r="30" spans="1:15" x14ac:dyDescent="0.25">
      <c r="A30" s="5"/>
      <c r="B30" s="2">
        <f t="shared" si="6"/>
        <v>0</v>
      </c>
      <c r="C30" s="1"/>
      <c r="D30" s="1"/>
      <c r="E30" s="2">
        <f t="shared" si="8"/>
        <v>0</v>
      </c>
      <c r="F30" s="4">
        <f t="shared" si="7"/>
        <v>0</v>
      </c>
      <c r="G30" s="7"/>
      <c r="I30" s="48" t="s">
        <v>57</v>
      </c>
      <c r="J30" s="2">
        <f t="shared" si="1"/>
        <v>0</v>
      </c>
      <c r="K30" s="1">
        <v>3</v>
      </c>
      <c r="L30" s="1"/>
      <c r="M30" s="2">
        <f t="shared" si="4"/>
        <v>0</v>
      </c>
      <c r="N30" s="2">
        <f t="shared" si="5"/>
        <v>0</v>
      </c>
      <c r="O30" s="7" t="s">
        <v>86</v>
      </c>
    </row>
    <row r="31" spans="1:15" x14ac:dyDescent="0.25">
      <c r="A31" s="6"/>
      <c r="B31" s="2">
        <f t="shared" si="6"/>
        <v>0</v>
      </c>
      <c r="C31" s="1"/>
      <c r="D31" s="1"/>
      <c r="E31" s="2">
        <f t="shared" si="8"/>
        <v>0</v>
      </c>
      <c r="F31" s="4">
        <f t="shared" si="7"/>
        <v>0</v>
      </c>
      <c r="G31" s="7"/>
      <c r="I31" s="47" t="s">
        <v>41</v>
      </c>
      <c r="J31" s="2" t="e">
        <f>IF(#REF!="A",K31,IF(#REF!="B",K31,IF(#REF!="C",K31,IF(#REF!="D",K31,IF(#REF!="F",K31,0)))))</f>
        <v>#REF!</v>
      </c>
      <c r="K31" s="1">
        <v>3</v>
      </c>
      <c r="L31" s="1"/>
      <c r="M31" s="2" t="e">
        <f>IF(#REF!="A",4,IF(#REF!="B",3,IF(#REF!="C",2,IF(#REF!="D",1,IF(#REF!="F",0,0)))))</f>
        <v>#REF!</v>
      </c>
      <c r="N31" s="2" t="e">
        <f t="shared" si="5"/>
        <v>#REF!</v>
      </c>
      <c r="O31" s="7" t="s">
        <v>92</v>
      </c>
    </row>
    <row r="32" spans="1:15" x14ac:dyDescent="0.25">
      <c r="A32" s="6"/>
      <c r="B32" s="2">
        <f t="shared" si="6"/>
        <v>0</v>
      </c>
      <c r="C32" s="1"/>
      <c r="D32" s="1"/>
      <c r="E32" s="2">
        <f t="shared" si="8"/>
        <v>0</v>
      </c>
      <c r="F32" s="4">
        <f t="shared" si="7"/>
        <v>0</v>
      </c>
      <c r="G32" s="7"/>
      <c r="I32" s="5"/>
      <c r="J32" s="2">
        <f t="shared" si="1"/>
        <v>0</v>
      </c>
      <c r="K32" s="1"/>
      <c r="L32" s="1"/>
      <c r="M32" s="2">
        <f t="shared" si="4"/>
        <v>0</v>
      </c>
      <c r="N32" s="2">
        <f t="shared" si="5"/>
        <v>0</v>
      </c>
      <c r="O32" s="1"/>
    </row>
    <row r="33" spans="1:15" x14ac:dyDescent="0.25">
      <c r="A33" s="6"/>
      <c r="B33" s="2">
        <f t="shared" si="6"/>
        <v>0</v>
      </c>
      <c r="C33" s="1" t="s">
        <v>81</v>
      </c>
      <c r="D33" s="1"/>
      <c r="E33" s="2">
        <f t="shared" si="8"/>
        <v>0</v>
      </c>
      <c r="F33" s="4">
        <f t="shared" si="7"/>
        <v>0</v>
      </c>
      <c r="G33" s="7"/>
      <c r="I33" s="5"/>
      <c r="J33" s="2">
        <f t="shared" si="1"/>
        <v>0</v>
      </c>
      <c r="K33" s="1" t="s">
        <v>72</v>
      </c>
      <c r="L33" s="1"/>
      <c r="M33" s="2">
        <f t="shared" si="4"/>
        <v>0</v>
      </c>
      <c r="N33" s="2">
        <f t="shared" si="5"/>
        <v>0</v>
      </c>
      <c r="O33" s="1"/>
    </row>
    <row r="34" spans="1:15" x14ac:dyDescent="0.25">
      <c r="G34" s="28"/>
      <c r="I34" s="10"/>
      <c r="J34" s="38"/>
      <c r="K34" s="11"/>
      <c r="L34" s="11"/>
      <c r="M34" s="38"/>
      <c r="N34" s="38"/>
      <c r="O34" s="3"/>
    </row>
    <row r="35" spans="1:15" x14ac:dyDescent="0.25">
      <c r="I35" s="10"/>
      <c r="J35" s="38"/>
      <c r="K35" s="11"/>
      <c r="M35" s="38"/>
      <c r="N35" s="38"/>
      <c r="O35" s="17"/>
    </row>
    <row r="36" spans="1:15" ht="13" x14ac:dyDescent="0.25">
      <c r="A36" s="68" t="s">
        <v>11</v>
      </c>
      <c r="B36" s="69"/>
      <c r="C36" s="69"/>
      <c r="D36" s="69"/>
      <c r="E36" s="29"/>
      <c r="F36" s="30"/>
      <c r="G36" s="25" t="s">
        <v>8</v>
      </c>
      <c r="I36" s="35" t="s">
        <v>37</v>
      </c>
      <c r="J36" s="41">
        <f>IF(L36="A",K36,IF(L36="B",K36,IF(L36="C",K36,IF(L36="D",K36,IF(L36="F",K36,0)))))</f>
        <v>0</v>
      </c>
      <c r="K36" s="42"/>
      <c r="L36" s="43"/>
      <c r="M36" s="45">
        <f>IF(L36="A",4,IF(L36="B",3,IF(L36="C",2,IF(L36="D",1,IF(L36="F",0,0)))))</f>
        <v>0</v>
      </c>
      <c r="N36" s="44">
        <f>J36*M36</f>
        <v>0</v>
      </c>
      <c r="O36" s="25" t="s">
        <v>8</v>
      </c>
    </row>
    <row r="37" spans="1:15" ht="14" x14ac:dyDescent="0.25">
      <c r="A37" s="20" t="s">
        <v>59</v>
      </c>
      <c r="B37" s="2">
        <f t="shared" ref="B37:B38" si="9">IF(D37="A",C37,IF(D37="B",C37,IF(D37="C",C37,IF(D37="D",C37,IF(D37="F",C37,0)))))</f>
        <v>0</v>
      </c>
      <c r="C37" s="1">
        <v>3</v>
      </c>
      <c r="D37" s="1"/>
      <c r="E37" s="2">
        <f t="shared" ref="E37:E38" si="10">IF(D37="A",4,IF(D37="B",3,IF(D37="C",2,IF(D37="D",1,IF(D37="F",0,0)))))</f>
        <v>0</v>
      </c>
      <c r="F37" s="2">
        <f t="shared" ref="F37:F38" si="11">B37*E37</f>
        <v>0</v>
      </c>
      <c r="G37" s="7" t="s">
        <v>100</v>
      </c>
      <c r="I37" s="39" t="s">
        <v>29</v>
      </c>
      <c r="J37" s="36">
        <f t="shared" ref="J37:J43" si="12">IF(L37="A",K37,IF(L37="B",K37,IF(L37="C",K37,IF(L37="D",K37,IF(L37="F",K37,0)))))</f>
        <v>0</v>
      </c>
      <c r="K37" s="37">
        <v>3</v>
      </c>
      <c r="L37" s="40"/>
      <c r="M37" s="2">
        <f t="shared" ref="M37:M43" si="13">IF(L37="A",4,IF(L37="B",3,IF(L37="C",2,IF(L37="D",1,IF(L37="F",0,0)))))</f>
        <v>0</v>
      </c>
      <c r="N37" s="2">
        <f t="shared" ref="N37:N43" si="14">J37*M37</f>
        <v>0</v>
      </c>
      <c r="O37" s="7" t="s">
        <v>61</v>
      </c>
    </row>
    <row r="38" spans="1:15" ht="14" x14ac:dyDescent="0.25">
      <c r="A38" s="6" t="s">
        <v>60</v>
      </c>
      <c r="B38" s="2">
        <f t="shared" si="9"/>
        <v>0</v>
      </c>
      <c r="C38" s="1">
        <v>3</v>
      </c>
      <c r="D38" s="1"/>
      <c r="E38" s="2">
        <f t="shared" si="10"/>
        <v>0</v>
      </c>
      <c r="F38" s="2">
        <f t="shared" si="11"/>
        <v>0</v>
      </c>
      <c r="G38" s="7" t="s">
        <v>101</v>
      </c>
      <c r="I38" s="6" t="s">
        <v>63</v>
      </c>
      <c r="J38" s="2">
        <f t="shared" si="12"/>
        <v>0</v>
      </c>
      <c r="K38" s="1">
        <v>3</v>
      </c>
      <c r="L38" s="13"/>
      <c r="M38" s="2">
        <f t="shared" si="13"/>
        <v>0</v>
      </c>
      <c r="N38" s="2">
        <f t="shared" si="14"/>
        <v>0</v>
      </c>
      <c r="O38" s="7" t="s">
        <v>62</v>
      </c>
    </row>
    <row r="39" spans="1:15" x14ac:dyDescent="0.25">
      <c r="A39" s="6" t="s">
        <v>20</v>
      </c>
      <c r="B39" s="2">
        <f>IF(D39="A",C39,IF(D39="B",C39,IF(D39="C",C39,IF(D39="D",C39,IF(D39="F",C39,0)))))</f>
        <v>0</v>
      </c>
      <c r="C39" s="1">
        <v>3</v>
      </c>
      <c r="D39" s="1"/>
      <c r="E39" s="2">
        <f>IF(D39="A",4,IF(D39="B",3,IF(D39="C",2,IF(D39="D",1,IF(D39="F",0,0)))))</f>
        <v>0</v>
      </c>
      <c r="F39" s="2">
        <f>B39*E39</f>
        <v>0</v>
      </c>
      <c r="G39" s="7" t="s">
        <v>70</v>
      </c>
      <c r="I39" s="6" t="s">
        <v>22</v>
      </c>
      <c r="J39" s="2">
        <f t="shared" si="12"/>
        <v>0</v>
      </c>
      <c r="K39" s="1">
        <v>3</v>
      </c>
      <c r="L39" s="13"/>
      <c r="M39" s="2">
        <f t="shared" si="13"/>
        <v>0</v>
      </c>
      <c r="N39" s="2">
        <f t="shared" si="14"/>
        <v>0</v>
      </c>
      <c r="O39" s="7" t="s">
        <v>64</v>
      </c>
    </row>
    <row r="40" spans="1:15" x14ac:dyDescent="0.25">
      <c r="A40" s="6" t="s">
        <v>21</v>
      </c>
      <c r="B40" s="2">
        <f>IF(D40="A",C40,IF(D40="B",C40,IF(D40="C",C40,IF(D40="D",C40,IF(D40="F",C40,0)))))</f>
        <v>0</v>
      </c>
      <c r="C40" s="1">
        <v>6</v>
      </c>
      <c r="D40" s="1"/>
      <c r="E40" s="2">
        <f>IF(D40="A",4,IF(D40="B",3,IF(D40="C",2,IF(D40="D",1,IF(D40="F",0,0)))))</f>
        <v>0</v>
      </c>
      <c r="F40" s="2">
        <f>B40*E40</f>
        <v>0</v>
      </c>
      <c r="G40" s="7" t="s">
        <v>70</v>
      </c>
      <c r="I40" s="6" t="s">
        <v>23</v>
      </c>
      <c r="J40" s="2">
        <f t="shared" si="12"/>
        <v>0</v>
      </c>
      <c r="K40" s="1">
        <v>3</v>
      </c>
      <c r="L40" s="13"/>
      <c r="M40" s="2">
        <f t="shared" si="13"/>
        <v>0</v>
      </c>
      <c r="N40" s="2">
        <f t="shared" si="14"/>
        <v>0</v>
      </c>
      <c r="O40" s="7" t="s">
        <v>65</v>
      </c>
    </row>
    <row r="41" spans="1:15" x14ac:dyDescent="0.25">
      <c r="A41" s="6"/>
      <c r="B41" s="2">
        <f>IF(D41="A",C41,IF(D41="B",C41,IF(D41="C",C41,IF(D41="D",C41,IF(D41="F",C41,0)))))</f>
        <v>0</v>
      </c>
      <c r="C41" s="1"/>
      <c r="D41" s="1"/>
      <c r="E41" s="2">
        <f>IF(D41="A",4,IF(D41="B",3,IF(D41="C",2,IF(D41="D",1,IF(D41="F",0,0)))))</f>
        <v>0</v>
      </c>
      <c r="F41" s="2">
        <f>B41*E41</f>
        <v>0</v>
      </c>
      <c r="G41" s="7"/>
      <c r="I41" s="6" t="s">
        <v>46</v>
      </c>
      <c r="J41" s="2">
        <f t="shared" si="12"/>
        <v>0</v>
      </c>
      <c r="K41" s="1">
        <v>3</v>
      </c>
      <c r="L41" s="1"/>
      <c r="M41" s="2">
        <f t="shared" si="13"/>
        <v>0</v>
      </c>
      <c r="N41" s="2">
        <f t="shared" si="14"/>
        <v>0</v>
      </c>
      <c r="O41" s="7" t="s">
        <v>66</v>
      </c>
    </row>
    <row r="42" spans="1:15" x14ac:dyDescent="0.25">
      <c r="A42" s="5"/>
      <c r="B42" s="1"/>
      <c r="C42" s="13" t="s">
        <v>102</v>
      </c>
      <c r="D42" s="1"/>
      <c r="E42" s="1"/>
      <c r="F42" s="1"/>
      <c r="G42" s="52"/>
      <c r="I42" s="6" t="s">
        <v>24</v>
      </c>
      <c r="J42" s="2">
        <f t="shared" si="12"/>
        <v>0</v>
      </c>
      <c r="K42" s="1">
        <v>3</v>
      </c>
      <c r="L42" s="1"/>
      <c r="M42" s="2">
        <f t="shared" si="13"/>
        <v>0</v>
      </c>
      <c r="N42" s="2">
        <f t="shared" si="14"/>
        <v>0</v>
      </c>
      <c r="O42" s="7" t="s">
        <v>67</v>
      </c>
    </row>
    <row r="43" spans="1:15" x14ac:dyDescent="0.25">
      <c r="G43" s="28"/>
      <c r="I43" s="6" t="s">
        <v>68</v>
      </c>
      <c r="J43" s="2">
        <f t="shared" si="12"/>
        <v>0</v>
      </c>
      <c r="K43" s="1">
        <v>3</v>
      </c>
      <c r="L43" s="1"/>
      <c r="M43" s="2">
        <f t="shared" si="13"/>
        <v>0</v>
      </c>
      <c r="N43" s="2">
        <f t="shared" si="14"/>
        <v>0</v>
      </c>
      <c r="O43" s="7" t="s">
        <v>69</v>
      </c>
    </row>
    <row r="44" spans="1:15" x14ac:dyDescent="0.25">
      <c r="G44" s="28"/>
      <c r="I44" s="6"/>
      <c r="J44" s="2"/>
      <c r="K44" s="13" t="s">
        <v>71</v>
      </c>
      <c r="L44" s="13"/>
      <c r="M44" s="2"/>
      <c r="N44" s="2"/>
      <c r="O44" s="52"/>
    </row>
    <row r="45" spans="1:15" x14ac:dyDescent="0.25">
      <c r="G45" s="28"/>
      <c r="O45" s="49"/>
    </row>
    <row r="46" spans="1:15" ht="13" x14ac:dyDescent="0.25">
      <c r="A46" s="31"/>
      <c r="B46" s="32"/>
      <c r="C46" s="33"/>
      <c r="G46" s="28"/>
    </row>
    <row r="47" spans="1:15" ht="13" x14ac:dyDescent="0.25">
      <c r="A47" s="31"/>
      <c r="B47" s="32"/>
      <c r="C47" s="33"/>
      <c r="G47" s="28"/>
    </row>
    <row r="48" spans="1:15" x14ac:dyDescent="0.25">
      <c r="K48" s="15"/>
    </row>
    <row r="49" spans="1:15" ht="13" x14ac:dyDescent="0.25">
      <c r="A49" s="27" t="s">
        <v>9</v>
      </c>
      <c r="K49" s="53"/>
      <c r="L49" s="54"/>
      <c r="M49" s="54"/>
      <c r="N49" s="54"/>
      <c r="O49" s="54"/>
    </row>
    <row r="50" spans="1:15" x14ac:dyDescent="0.25">
      <c r="A50" s="55" t="s">
        <v>103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  <row r="51" spans="1:15" x14ac:dyDescent="0.2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60"/>
    </row>
    <row r="52" spans="1:15" x14ac:dyDescent="0.2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0"/>
    </row>
    <row r="53" spans="1:15" x14ac:dyDescent="0.2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60"/>
    </row>
    <row r="54" spans="1:15" x14ac:dyDescent="0.2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60"/>
    </row>
    <row r="55" spans="1:15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0"/>
    </row>
    <row r="56" spans="1:15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</sheetData>
  <sheetProtection formatCells="0"/>
  <mergeCells count="13">
    <mergeCell ref="K49:O49"/>
    <mergeCell ref="A50:O56"/>
    <mergeCell ref="A3:O3"/>
    <mergeCell ref="K1:L1"/>
    <mergeCell ref="A36:D36"/>
    <mergeCell ref="A25:F25"/>
    <mergeCell ref="A7:N7"/>
    <mergeCell ref="C4:H4"/>
    <mergeCell ref="K4:O4"/>
    <mergeCell ref="B5:H5"/>
    <mergeCell ref="B6:H6"/>
    <mergeCell ref="K5:O5"/>
    <mergeCell ref="K6:O6"/>
  </mergeCells>
  <phoneticPr fontId="0" type="noConversion"/>
  <conditionalFormatting sqref="D12">
    <cfRule type="containsText" dxfId="6" priority="8" operator="containsText" text="c">
      <formula>NOT(ISERROR(SEARCH("c",D12)))</formula>
    </cfRule>
  </conditionalFormatting>
  <conditionalFormatting sqref="D9:D12 L9:L22 L24 L36:L44 L31 D39:D41">
    <cfRule type="containsText" dxfId="5" priority="7" operator="containsText" text="d">
      <formula>NOT(ISERROR(SEARCH("d",D9)))</formula>
    </cfRule>
  </conditionalFormatting>
  <conditionalFormatting sqref="D8:D13 L9:L22 L24 L36:L44 L31 D39:D41">
    <cfRule type="containsText" dxfId="4" priority="6" operator="containsText" text="f">
      <formula>NOT(ISERROR(SEARCH("f",D8)))</formula>
    </cfRule>
  </conditionalFormatting>
  <conditionalFormatting sqref="D9:D12 L31">
    <cfRule type="containsBlanks" dxfId="3" priority="4">
      <formula>LEN(TRIM(D9))=0</formula>
    </cfRule>
  </conditionalFormatting>
  <conditionalFormatting sqref="D37:D38">
    <cfRule type="containsText" dxfId="2" priority="3" operator="containsText" text="d">
      <formula>NOT(ISERROR(SEARCH("d",D37)))</formula>
    </cfRule>
  </conditionalFormatting>
  <conditionalFormatting sqref="D37:D38">
    <cfRule type="containsText" dxfId="1" priority="2" operator="containsText" text="f">
      <formula>NOT(ISERROR(SEARCH("f",D37)))</formula>
    </cfRule>
  </conditionalFormatting>
  <conditionalFormatting sqref="D37">
    <cfRule type="containsBlanks" dxfId="0" priority="1">
      <formula>LEN(TRIM(D37))=0</formula>
    </cfRule>
  </conditionalFormatting>
  <printOptions horizontalCentered="1"/>
  <pageMargins left="0" right="0" top="0.5" bottom="0.5" header="0.5" footer="0.5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Deborah Banker</cp:lastModifiedBy>
  <cp:lastPrinted>2017-01-11T19:32:06Z</cp:lastPrinted>
  <dcterms:created xsi:type="dcterms:W3CDTF">2003-06-24T18:39:47Z</dcterms:created>
  <dcterms:modified xsi:type="dcterms:W3CDTF">2017-11-26T14:04:40Z</dcterms:modified>
</cp:coreProperties>
</file>